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777" activeTab="0"/>
  </bookViews>
  <sheets>
    <sheet name="Poc.strana" sheetId="1" r:id="rId1"/>
    <sheet name="Skladištenje " sheetId="2" r:id="rId2"/>
  </sheets>
  <definedNames>
    <definedName name="_xlnm.Print_Area" localSheetId="0">'Poc.strana'!$B$1:$H$42</definedName>
    <definedName name="_xlnm.Print_Area" localSheetId="1">'Skladištenje '!$A$1:$R$50</definedName>
    <definedName name="_xlnm.Print_Titles" localSheetId="1">'Skladištenje '!$1:$5</definedName>
  </definedNames>
  <calcPr fullCalcOnLoad="1"/>
</workbook>
</file>

<file path=xl/comments2.xml><?xml version="1.0" encoding="utf-8"?>
<comments xmlns="http://schemas.openxmlformats.org/spreadsheetml/2006/main">
  <authors>
    <author>AERS (Branka TM)</author>
  </authors>
  <commentList>
    <comment ref="C18" authorId="0">
      <text>
        <r>
          <rPr>
            <b/>
            <sz val="9"/>
            <rFont val="Tahoma"/>
            <family val="2"/>
          </rPr>
          <t>AERS (Branka TM):</t>
        </r>
        <r>
          <rPr>
            <sz val="9"/>
            <rFont val="Tahoma"/>
            <family val="2"/>
          </rPr>
          <t xml:space="preserve">
унети назив корисника</t>
        </r>
      </text>
    </comment>
    <comment ref="C22" authorId="0">
      <text>
        <r>
          <rPr>
            <b/>
            <sz val="9"/>
            <rFont val="Tahoma"/>
            <family val="2"/>
          </rPr>
          <t>AERS (Branka TM):</t>
        </r>
        <r>
          <rPr>
            <sz val="9"/>
            <rFont val="Tahoma"/>
            <family val="2"/>
          </rPr>
          <t xml:space="preserve">
унети назив корисника</t>
        </r>
      </text>
    </comment>
    <comment ref="C27" authorId="0">
      <text>
        <r>
          <rPr>
            <b/>
            <sz val="9"/>
            <rFont val="Tahoma"/>
            <family val="2"/>
          </rPr>
          <t xml:space="preserve">AERS (Branka TM)
</t>
        </r>
        <r>
          <rPr>
            <sz val="9"/>
            <rFont val="Tahoma"/>
            <family val="2"/>
          </rPr>
          <t>унети назив корисника</t>
        </r>
      </text>
    </comment>
    <comment ref="C31" authorId="0">
      <text>
        <r>
          <rPr>
            <b/>
            <sz val="9"/>
            <rFont val="Tahoma"/>
            <family val="2"/>
          </rPr>
          <t>AERS (Branka TM):</t>
        </r>
        <r>
          <rPr>
            <sz val="9"/>
            <rFont val="Tahoma"/>
            <family val="2"/>
          </rPr>
          <t xml:space="preserve">
унети назив корисника</t>
        </r>
      </text>
    </comment>
  </commentList>
</comments>
</file>

<file path=xl/sharedStrings.xml><?xml version="1.0" encoding="utf-8"?>
<sst xmlns="http://schemas.openxmlformats.org/spreadsheetml/2006/main" count="123" uniqueCount="110">
  <si>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</si>
  <si>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</si>
  <si>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</si>
  <si>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</si>
  <si>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</si>
  <si>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</si>
  <si>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</si>
  <si>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</si>
  <si>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</si>
  <si>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</si>
  <si>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</si>
  <si>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Седиште и адреса:</t>
  </si>
  <si>
    <t>Датум обраде: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</si>
  <si>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</si>
  <si>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</si>
  <si>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</si>
  <si>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</si>
  <si>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</si>
  <si>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</si>
  <si>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</si>
  <si>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</si>
  <si>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</si>
  <si>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</si>
  <si>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</si>
  <si>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</si>
  <si>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</si>
  <si>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1.1</t>
  </si>
  <si>
    <t>1.2</t>
  </si>
  <si>
    <t>Редни 
број</t>
  </si>
  <si>
    <t xml:space="preserve"> Март</t>
  </si>
  <si>
    <t xml:space="preserve"> Мај</t>
  </si>
  <si>
    <t xml:space="preserve"> Септембар</t>
  </si>
  <si>
    <t xml:space="preserve"> Октобар</t>
  </si>
  <si>
    <t>Утиснуто јастучног гаса</t>
  </si>
  <si>
    <t>Сопствена потрошња складишта при утискивању</t>
  </si>
  <si>
    <t>Сопствена потрошња складишта при повлачењу</t>
  </si>
  <si>
    <t>Грејање просторија складишта</t>
  </si>
  <si>
    <t>Укупна потрошња складишта</t>
  </si>
  <si>
    <t>3.1</t>
  </si>
  <si>
    <t>3.2</t>
  </si>
  <si>
    <t>3.3</t>
  </si>
  <si>
    <t>Технички капацитет утискивања</t>
  </si>
  <si>
    <t>Технички капацитет повлачења</t>
  </si>
  <si>
    <t>Максимало дневно утиснуте количине гаса</t>
  </si>
  <si>
    <t>Стање комерцијалног гаса у претходној години</t>
  </si>
  <si>
    <t xml:space="preserve">Максимало дневно повучене количине гаса </t>
  </si>
  <si>
    <t xml:space="preserve">Разлика количина комерцијалног гаса између године т и Т-1 </t>
  </si>
  <si>
    <t>2.12.</t>
  </si>
  <si>
    <t>2.1.</t>
  </si>
  <si>
    <t xml:space="preserve">Преузето са транспортног система </t>
  </si>
  <si>
    <t xml:space="preserve">1. </t>
  </si>
  <si>
    <t>Почетно стање јастучног гаса- стање на дан 1.1 (на почетку месеца)</t>
  </si>
  <si>
    <t>Почетно стање комерцијалног гаса- стање на дан 1.1 (на почетку месеца)</t>
  </si>
  <si>
    <t>Стање јастучног гаса (на крају месеца)</t>
  </si>
  <si>
    <t>Стање комерцијалног гаса (на крају месеца)</t>
  </si>
  <si>
    <t>Предато у транспортни систем</t>
  </si>
  <si>
    <t xml:space="preserve">Повучено јастучног гаса </t>
  </si>
  <si>
    <t>3.</t>
  </si>
  <si>
    <t>4.1</t>
  </si>
  <si>
    <t>4.2</t>
  </si>
  <si>
    <t>4.3</t>
  </si>
  <si>
    <t>4.</t>
  </si>
  <si>
    <t>2.</t>
  </si>
  <si>
    <t>4.4</t>
  </si>
  <si>
    <t>4.5</t>
  </si>
  <si>
    <t>5.</t>
  </si>
  <si>
    <t>5.1</t>
  </si>
  <si>
    <t>5.2</t>
  </si>
  <si>
    <t>5.3</t>
  </si>
  <si>
    <t>Редни број</t>
  </si>
  <si>
    <t>Улазне/излазне количине</t>
  </si>
  <si>
    <t>Енергетска делатност:</t>
  </si>
  <si>
    <t>Складиштење и управљање складиштем природног гаса</t>
  </si>
  <si>
    <t>Година - период извештавања:</t>
  </si>
  <si>
    <t xml:space="preserve">Табела ГT-15-1.Складиштење природног гаса  </t>
  </si>
  <si>
    <t xml:space="preserve">Табела ГT-15-2.Kапацитет складишта  </t>
  </si>
  <si>
    <t>4.2.1</t>
  </si>
  <si>
    <t>4.2.2</t>
  </si>
  <si>
    <t>4.3.1</t>
  </si>
  <si>
    <t>4.3.2</t>
  </si>
  <si>
    <t>4.3.1.1</t>
  </si>
  <si>
    <t>4.3.1.2</t>
  </si>
  <si>
    <t>4.3.1.3</t>
  </si>
  <si>
    <t>4.3.2.1</t>
  </si>
  <si>
    <t>4.3.2.2</t>
  </si>
  <si>
    <t>4.3.2.3</t>
  </si>
  <si>
    <t>4.2.1.1</t>
  </si>
  <si>
    <t>4.2.1.2</t>
  </si>
  <si>
    <t>4.2.1.3</t>
  </si>
  <si>
    <t>4.2.2.1</t>
  </si>
  <si>
    <t>4.2.2.2</t>
  </si>
  <si>
    <t>4.2.2.3</t>
  </si>
  <si>
    <t>Утиснуто комерцијалног гаса - корисник, преузето са транспорта</t>
  </si>
  <si>
    <t>Корисник- гас купљен у складишту- оптимизација</t>
  </si>
  <si>
    <t>Корисник-потрошено за рад складишта при утискивању</t>
  </si>
  <si>
    <t>MWh</t>
  </si>
  <si>
    <t>Корисник -гас купљен у складишту- оптимизација</t>
  </si>
  <si>
    <t>Капацитет утискивања у складиште/ повлачења из складишта  [MWh/дан]</t>
  </si>
  <si>
    <t>Тражени подаци се уносе у ћелије обојене жутом бојом. Подаци се достављају 15.јула и 30. јануара.</t>
  </si>
  <si>
    <t>Утискивање и куповина у складишту</t>
  </si>
  <si>
    <t xml:space="preserve">Повлачење и продаја комерцијалног гаса у складишту </t>
  </si>
  <si>
    <t>MWh/дан</t>
  </si>
  <si>
    <t>Повлачење и продаја комерцијалног гаса у складишту</t>
  </si>
  <si>
    <t>Повучено комерцијалног гаса - за потребе рада складишта</t>
  </si>
  <si>
    <t>Повучено комерцијалног гаса -за предају на транспорт</t>
  </si>
  <si>
    <t>Повучено комерцијалног гаса - за продају у складишту- оптимизација</t>
  </si>
  <si>
    <t>Повучено комерцијалног гаса - за предају на транспорт</t>
  </si>
  <si>
    <t xml:space="preserve">Утискивање и куповина у складишту </t>
  </si>
  <si>
    <t>Корисник- потрошено за рад складишта при утискивању</t>
  </si>
  <si>
    <t>Корисник-Утиснуто комерцијалног гаса - преузето са транспорта</t>
  </si>
</sst>
</file>

<file path=xl/styles.xml><?xml version="1.0" encoding="utf-8"?>
<styleSheet xmlns="http://schemas.openxmlformats.org/spreadsheetml/2006/main">
  <numFmts count="6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_-* #,##0\ _D_i_n_._-;\-* #,##0\ _D_i_n_._-;_-* &quot;-&quot;\ _D_i_n_._-;_-@_-"/>
    <numFmt numFmtId="201" formatCode="_-* #,##0.00\ _D_i_n_._-;\-* #,##0.00\ _D_i_n_._-;_-* &quot;-&quot;??\ _D_i_n_._-;_-@_-"/>
    <numFmt numFmtId="202" formatCode="#,##0;[Red]#,##0"/>
    <numFmt numFmtId="203" formatCode="0_)"/>
    <numFmt numFmtId="204" formatCode="General_)"/>
    <numFmt numFmtId="205" formatCode="0.0%"/>
    <numFmt numFmtId="206" formatCode="###\ ###\ ###\ ###"/>
    <numFmt numFmtId="207" formatCode="#,##0.0000"/>
    <numFmt numFmtId="208" formatCode="#,##0.000"/>
    <numFmt numFmtId="209" formatCode="#,##0.0"/>
    <numFmt numFmtId="210" formatCode="0.0"/>
    <numFmt numFmtId="211" formatCode="00000"/>
    <numFmt numFmtId="212" formatCode="0.0_);\(0.0\)"/>
    <numFmt numFmtId="213" formatCode="[$-409]dddd\,\ mmmm\ dd\,\ yyyy"/>
    <numFmt numFmtId="214" formatCode="m/d/yy;@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"/>
    <numFmt numFmtId="220" formatCode="0E+00"/>
    <numFmt numFmtId="221" formatCode="0.0000"/>
    <numFmt numFmtId="222" formatCode="dd\.mm\.yyyy;@"/>
    <numFmt numFmtId="223" formatCode="mmm\-yyyy"/>
    <numFmt numFmtId="224" formatCode="[$-241A]d\.\ mmmm\ yyyy"/>
  </numFmts>
  <fonts count="50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2"/>
      <color indexed="18"/>
      <name val="Arial"/>
      <family val="2"/>
    </font>
    <font>
      <sz val="10"/>
      <color indexed="1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 Narrow"/>
      <family val="2"/>
    </font>
    <font>
      <b/>
      <sz val="11"/>
      <color indexed="18"/>
      <name val="Arial Narrow"/>
      <family val="2"/>
    </font>
    <font>
      <sz val="11"/>
      <color indexed="18"/>
      <name val="Arial Narrow"/>
      <family val="2"/>
    </font>
    <font>
      <sz val="10"/>
      <color indexed="62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 style="hair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double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hair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hair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203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32" borderId="0" xfId="0" applyFont="1" applyFill="1" applyAlignment="1">
      <alignment/>
    </xf>
    <xf numFmtId="49" fontId="4" fillId="32" borderId="0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49" fontId="4" fillId="32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32" borderId="0" xfId="0" applyFont="1" applyFill="1" applyAlignment="1">
      <alignment/>
    </xf>
    <xf numFmtId="0" fontId="4" fillId="32" borderId="0" xfId="0" applyNumberFormat="1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2" fontId="7" fillId="0" borderId="12" xfId="0" applyNumberFormat="1" applyFont="1" applyBorder="1" applyAlignment="1" applyProtection="1">
      <alignment horizontal="center" vertical="center" wrapText="1"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32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/>
    </xf>
    <xf numFmtId="3" fontId="4" fillId="32" borderId="22" xfId="0" applyNumberFormat="1" applyFont="1" applyFill="1" applyBorder="1" applyAlignment="1">
      <alignment horizontal="right" vertical="center"/>
    </xf>
    <xf numFmtId="3" fontId="4" fillId="32" borderId="23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  <protection/>
    </xf>
    <xf numFmtId="49" fontId="4" fillId="0" borderId="27" xfId="0" applyNumberFormat="1" applyFont="1" applyBorder="1" applyAlignment="1" applyProtection="1">
      <alignment horizontal="center" vertical="center" wrapText="1"/>
      <protection/>
    </xf>
    <xf numFmtId="49" fontId="4" fillId="0" borderId="28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center" vertical="center" wrapText="1"/>
      <protection/>
    </xf>
    <xf numFmtId="2" fontId="4" fillId="0" borderId="30" xfId="0" applyNumberFormat="1" applyFont="1" applyBorder="1" applyAlignment="1" applyProtection="1">
      <alignment horizontal="center" vertical="center" wrapText="1"/>
      <protection/>
    </xf>
    <xf numFmtId="2" fontId="4" fillId="0" borderId="31" xfId="0" applyNumberFormat="1" applyFont="1" applyFill="1" applyBorder="1" applyAlignment="1" applyProtection="1">
      <alignment horizontal="center" vertical="center" wrapText="1"/>
      <protection/>
    </xf>
    <xf numFmtId="2" fontId="4" fillId="0" borderId="17" xfId="0" applyNumberFormat="1" applyFont="1" applyBorder="1" applyAlignment="1" applyProtection="1">
      <alignment horizontal="center" vertical="center" wrapText="1"/>
      <protection/>
    </xf>
    <xf numFmtId="2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3" fontId="4" fillId="32" borderId="38" xfId="0" applyNumberFormat="1" applyFont="1" applyFill="1" applyBorder="1" applyAlignment="1">
      <alignment horizontal="right" vertical="center"/>
    </xf>
    <xf numFmtId="0" fontId="4" fillId="0" borderId="34" xfId="0" applyNumberFormat="1" applyFont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right" vertical="center" wrapText="1"/>
    </xf>
    <xf numFmtId="3" fontId="4" fillId="32" borderId="37" xfId="0" applyNumberFormat="1" applyFont="1" applyFill="1" applyBorder="1" applyAlignment="1">
      <alignment horizontal="right" vertical="center"/>
    </xf>
    <xf numFmtId="3" fontId="4" fillId="32" borderId="40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left" vertical="center" wrapText="1"/>
    </xf>
    <xf numFmtId="0" fontId="4" fillId="0" borderId="34" xfId="0" applyNumberFormat="1" applyFont="1" applyFill="1" applyBorder="1" applyAlignment="1">
      <alignment horizontal="center" vertical="center"/>
    </xf>
    <xf numFmtId="0" fontId="4" fillId="32" borderId="39" xfId="0" applyFont="1" applyFill="1" applyBorder="1" applyAlignment="1">
      <alignment vertical="center"/>
    </xf>
    <xf numFmtId="0" fontId="4" fillId="32" borderId="0" xfId="0" applyFont="1" applyFill="1" applyAlignment="1" applyProtection="1">
      <alignment vertical="center"/>
      <protection/>
    </xf>
    <xf numFmtId="49" fontId="4" fillId="32" borderId="0" xfId="0" applyNumberFormat="1" applyFont="1" applyFill="1" applyAlignment="1" applyProtection="1">
      <alignment vertical="center"/>
      <protection/>
    </xf>
    <xf numFmtId="0" fontId="8" fillId="32" borderId="0" xfId="0" applyFont="1" applyFill="1" applyAlignment="1" applyProtection="1">
      <alignment horizontal="right" vertical="center"/>
      <protection/>
    </xf>
    <xf numFmtId="0" fontId="8" fillId="32" borderId="0" xfId="0" applyFont="1" applyFill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8" fillId="32" borderId="0" xfId="0" applyNumberFormat="1" applyFont="1" applyFill="1" applyAlignment="1" applyProtection="1">
      <alignment horizontal="right"/>
      <protection/>
    </xf>
    <xf numFmtId="49" fontId="4" fillId="0" borderId="2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4" fillId="31" borderId="0" xfId="0" applyFont="1" applyFill="1" applyAlignment="1">
      <alignment horizontal="left" vertical="center"/>
    </xf>
    <xf numFmtId="49" fontId="4" fillId="31" borderId="0" xfId="0" applyNumberFormat="1" applyFont="1" applyFill="1" applyAlignment="1">
      <alignment/>
    </xf>
    <xf numFmtId="49" fontId="4" fillId="31" borderId="0" xfId="0" applyNumberFormat="1" applyFont="1" applyFill="1" applyBorder="1" applyAlignment="1" applyProtection="1">
      <alignment/>
      <protection locked="0"/>
    </xf>
    <xf numFmtId="0" fontId="4" fillId="31" borderId="0" xfId="0" applyNumberFormat="1" applyFont="1" applyFill="1" applyBorder="1" applyAlignment="1">
      <alignment horizontal="left"/>
    </xf>
    <xf numFmtId="49" fontId="5" fillId="31" borderId="0" xfId="53" applyNumberFormat="1" applyFill="1" applyBorder="1" applyAlignment="1" applyProtection="1">
      <alignment/>
      <protection locked="0"/>
    </xf>
    <xf numFmtId="49" fontId="4" fillId="31" borderId="0" xfId="0" applyNumberFormat="1" applyFont="1" applyFill="1" applyAlignment="1" applyProtection="1">
      <alignment/>
      <protection locked="0"/>
    </xf>
    <xf numFmtId="3" fontId="4" fillId="31" borderId="24" xfId="0" applyNumberFormat="1" applyFont="1" applyFill="1" applyBorder="1" applyAlignment="1">
      <alignment horizontal="right" vertical="center"/>
    </xf>
    <xf numFmtId="3" fontId="4" fillId="31" borderId="42" xfId="0" applyNumberFormat="1" applyFont="1" applyFill="1" applyBorder="1" applyAlignment="1">
      <alignment horizontal="right" vertical="center"/>
    </xf>
    <xf numFmtId="3" fontId="4" fillId="31" borderId="43" xfId="0" applyNumberFormat="1" applyFont="1" applyFill="1" applyBorder="1" applyAlignment="1">
      <alignment horizontal="right" vertical="center"/>
    </xf>
    <xf numFmtId="3" fontId="4" fillId="31" borderId="44" xfId="0" applyNumberFormat="1" applyFont="1" applyFill="1" applyBorder="1" applyAlignment="1">
      <alignment horizontal="right" vertical="center" wrapText="1"/>
    </xf>
    <xf numFmtId="0" fontId="10" fillId="32" borderId="0" xfId="0" applyFont="1" applyFill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0" fillId="32" borderId="0" xfId="0" applyFont="1" applyFill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49" fontId="7" fillId="32" borderId="0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 horizontal="right" vertical="center"/>
    </xf>
    <xf numFmtId="2" fontId="4" fillId="0" borderId="11" xfId="0" applyNumberFormat="1" applyFont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center" vertical="center"/>
      <protection/>
    </xf>
    <xf numFmtId="3" fontId="4" fillId="31" borderId="45" xfId="0" applyNumberFormat="1" applyFont="1" applyFill="1" applyBorder="1" applyAlignment="1" applyProtection="1">
      <alignment horizontal="center" vertical="center"/>
      <protection/>
    </xf>
    <xf numFmtId="3" fontId="4" fillId="31" borderId="30" xfId="0" applyNumberFormat="1" applyFont="1" applyFill="1" applyBorder="1" applyAlignment="1" applyProtection="1">
      <alignment horizontal="center" vertical="center"/>
      <protection/>
    </xf>
    <xf numFmtId="3" fontId="4" fillId="31" borderId="46" xfId="0" applyNumberFormat="1" applyFont="1" applyFill="1" applyBorder="1" applyAlignment="1" applyProtection="1">
      <alignment horizontal="center" vertical="center"/>
      <protection locked="0"/>
    </xf>
    <xf numFmtId="2" fontId="4" fillId="0" borderId="47" xfId="0" applyNumberFormat="1" applyFont="1" applyBorder="1" applyAlignment="1" applyProtection="1">
      <alignment horizontal="center" vertical="center"/>
      <protection/>
    </xf>
    <xf numFmtId="3" fontId="4" fillId="31" borderId="48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3" fontId="4" fillId="31" borderId="38" xfId="0" applyNumberFormat="1" applyFont="1" applyFill="1" applyBorder="1" applyAlignment="1" applyProtection="1">
      <alignment horizontal="center" vertical="center"/>
      <protection/>
    </xf>
    <xf numFmtId="3" fontId="4" fillId="31" borderId="49" xfId="0" applyNumberFormat="1" applyFont="1" applyFill="1" applyBorder="1" applyAlignment="1" applyProtection="1">
      <alignment horizontal="center" vertical="center"/>
      <protection/>
    </xf>
    <xf numFmtId="3" fontId="4" fillId="31" borderId="50" xfId="0" applyNumberFormat="1" applyFont="1" applyFill="1" applyBorder="1" applyAlignment="1" applyProtection="1">
      <alignment horizontal="center" vertical="center"/>
      <protection/>
    </xf>
    <xf numFmtId="3" fontId="4" fillId="31" borderId="51" xfId="0" applyNumberFormat="1" applyFont="1" applyFill="1" applyBorder="1" applyAlignment="1" applyProtection="1">
      <alignment horizontal="center" vertical="center"/>
      <protection locked="0"/>
    </xf>
    <xf numFmtId="3" fontId="3" fillId="32" borderId="0" xfId="0" applyNumberFormat="1" applyFont="1" applyFill="1" applyAlignment="1">
      <alignment/>
    </xf>
    <xf numFmtId="3" fontId="48" fillId="32" borderId="0" xfId="0" applyNumberFormat="1" applyFont="1" applyFill="1" applyAlignment="1">
      <alignment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8" xfId="58" applyFont="1" applyFill="1" applyBorder="1" applyAlignment="1">
      <alignment horizontal="left" vertical="center" wrapText="1"/>
      <protection/>
    </xf>
    <xf numFmtId="3" fontId="4" fillId="31" borderId="42" xfId="58" applyNumberFormat="1" applyFont="1" applyFill="1" applyBorder="1" applyAlignment="1">
      <alignment horizontal="right" vertical="center"/>
      <protection/>
    </xf>
    <xf numFmtId="0" fontId="4" fillId="0" borderId="17" xfId="58" applyFont="1" applyFill="1" applyBorder="1" applyAlignment="1">
      <alignment horizontal="left" vertical="center" wrapText="1"/>
      <protection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42" xfId="58" applyNumberFormat="1" applyFont="1" applyFill="1" applyBorder="1" applyAlignment="1">
      <alignment horizontal="right" vertical="center"/>
      <protection/>
    </xf>
    <xf numFmtId="0" fontId="9" fillId="32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32" borderId="53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 6" xfId="58"/>
    <cellStyle name="Note" xfId="59"/>
    <cellStyle name="Output" xfId="60"/>
    <cellStyle name="Percent" xfId="61"/>
    <cellStyle name="Standard_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2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42"/>
  <sheetViews>
    <sheetView showGridLines="0" tabSelected="1" zoomScalePageLayoutView="0" workbookViewId="0" topLeftCell="A1">
      <selection activeCell="D29" sqref="D29"/>
    </sheetView>
  </sheetViews>
  <sheetFormatPr defaultColWidth="9.140625" defaultRowHeight="12.75"/>
  <cols>
    <col min="1" max="1" width="1.57421875" style="3" customWidth="1"/>
    <col min="2" max="2" width="25.00390625" style="3" customWidth="1"/>
    <col min="3" max="3" width="19.00390625" style="3" customWidth="1"/>
    <col min="4" max="4" width="65.28125" style="3" customWidth="1"/>
    <col min="5" max="16384" width="9.140625" style="3" customWidth="1"/>
  </cols>
  <sheetData>
    <row r="1" s="2" customFormat="1" ht="12.75">
      <c r="AS1" s="2" t="s">
        <v>1</v>
      </c>
    </row>
    <row r="2" s="2" customFormat="1" ht="12.75">
      <c r="AS2" s="2" t="s">
        <v>4</v>
      </c>
    </row>
    <row r="3" s="2" customFormat="1" ht="12.75">
      <c r="AS3" s="2" t="s">
        <v>5</v>
      </c>
    </row>
    <row r="4" s="2" customFormat="1" ht="12.75">
      <c r="AS4" s="2">
        <v>3</v>
      </c>
    </row>
    <row r="5" s="2" customFormat="1" ht="12.75"/>
    <row r="6" s="2" customFormat="1" ht="12.75"/>
    <row r="7" s="2" customFormat="1" ht="12.75"/>
    <row r="8" s="2" customFormat="1" ht="12.75"/>
    <row r="9" s="2" customFormat="1" ht="12.75"/>
    <row r="10" s="2" customFormat="1" ht="12.75"/>
    <row r="11" s="2" customFormat="1" ht="12.75"/>
    <row r="12" s="2" customFormat="1" ht="12.75"/>
    <row r="13" spans="2:5" s="4" customFormat="1" ht="12.75">
      <c r="B13" s="3" t="s">
        <v>0</v>
      </c>
      <c r="C13" s="2"/>
      <c r="D13" s="2"/>
      <c r="E13" s="2"/>
    </row>
    <row r="14" s="2" customFormat="1" ht="12.75"/>
    <row r="15" s="2" customFormat="1" ht="12.75"/>
    <row r="16" spans="2:5" s="4" customFormat="1" ht="15" customHeight="1">
      <c r="B16" s="76" t="s">
        <v>71</v>
      </c>
      <c r="C16" s="2"/>
      <c r="D16" s="77" t="s">
        <v>72</v>
      </c>
      <c r="E16" s="2"/>
    </row>
    <row r="17" spans="3:5" s="4" customFormat="1" ht="12.75">
      <c r="C17" s="2"/>
      <c r="D17" s="2"/>
      <c r="E17" s="2"/>
    </row>
    <row r="18" s="2" customFormat="1" ht="12.75"/>
    <row r="19" s="2" customFormat="1" ht="12.75"/>
    <row r="20" s="2" customFormat="1" ht="12.75"/>
    <row r="21" s="2" customFormat="1" ht="12.75"/>
    <row r="22" spans="2:9" s="2" customFormat="1" ht="12.75">
      <c r="B22" s="2" t="s">
        <v>7</v>
      </c>
      <c r="D22" s="65"/>
      <c r="E22" s="5"/>
      <c r="F22" s="5"/>
      <c r="G22" s="5"/>
      <c r="H22" s="5"/>
      <c r="I22" s="5"/>
    </row>
    <row r="23" spans="2:9" s="2" customFormat="1" ht="12.75">
      <c r="B23" s="2" t="s">
        <v>11</v>
      </c>
      <c r="D23" s="65"/>
      <c r="E23" s="5"/>
      <c r="F23" s="5"/>
      <c r="G23" s="5"/>
      <c r="H23" s="5"/>
      <c r="I23" s="5"/>
    </row>
    <row r="24" spans="5:9" s="2" customFormat="1" ht="12.75">
      <c r="E24" s="5"/>
      <c r="F24" s="5"/>
      <c r="G24" s="5"/>
      <c r="H24" s="5"/>
      <c r="I24" s="5"/>
    </row>
    <row r="25" spans="2:9" s="2" customFormat="1" ht="12.75">
      <c r="B25" s="2" t="s">
        <v>73</v>
      </c>
      <c r="D25" s="66"/>
      <c r="E25" s="5"/>
      <c r="F25" s="5"/>
      <c r="G25" s="5"/>
      <c r="H25" s="5"/>
      <c r="I25" s="5"/>
    </row>
    <row r="26" spans="5:9" s="2" customFormat="1" ht="12.75">
      <c r="E26" s="5"/>
      <c r="F26" s="5"/>
      <c r="G26" s="5"/>
      <c r="H26" s="5"/>
      <c r="I26" s="5"/>
    </row>
    <row r="27" spans="2:9" s="2" customFormat="1" ht="12.75">
      <c r="B27" s="2" t="s">
        <v>8</v>
      </c>
      <c r="D27" s="65"/>
      <c r="E27" s="5"/>
      <c r="F27" s="5"/>
      <c r="G27" s="5"/>
      <c r="H27" s="5"/>
      <c r="I27" s="5"/>
    </row>
    <row r="28" spans="5:9" s="2" customFormat="1" ht="12.75">
      <c r="E28" s="5"/>
      <c r="F28" s="5"/>
      <c r="G28" s="5"/>
      <c r="H28" s="5"/>
      <c r="I28" s="5"/>
    </row>
    <row r="29" spans="2:9" s="2" customFormat="1" ht="12.75">
      <c r="B29" s="2" t="s">
        <v>9</v>
      </c>
      <c r="C29" s="2" t="s">
        <v>2</v>
      </c>
      <c r="D29" s="65"/>
      <c r="E29" s="5"/>
      <c r="F29" s="5"/>
      <c r="G29" s="5"/>
      <c r="H29" s="5"/>
      <c r="I29" s="5"/>
    </row>
    <row r="30" spans="5:9" s="2" customFormat="1" ht="12.75">
      <c r="E30" s="5"/>
      <c r="F30" s="5"/>
      <c r="G30" s="5"/>
      <c r="H30" s="5"/>
      <c r="I30" s="5"/>
    </row>
    <row r="31" spans="3:9" s="2" customFormat="1" ht="12.75">
      <c r="C31" s="2" t="s">
        <v>3</v>
      </c>
      <c r="D31" s="65"/>
      <c r="E31" s="5"/>
      <c r="F31" s="5"/>
      <c r="G31" s="5"/>
      <c r="H31" s="5"/>
      <c r="I31" s="5"/>
    </row>
    <row r="32" spans="5:9" s="2" customFormat="1" ht="12.75">
      <c r="E32" s="5"/>
      <c r="F32" s="5"/>
      <c r="G32" s="5"/>
      <c r="H32" s="5"/>
      <c r="I32" s="5"/>
    </row>
    <row r="33" spans="3:9" s="2" customFormat="1" ht="12.75">
      <c r="C33" s="2" t="s">
        <v>6</v>
      </c>
      <c r="D33" s="67"/>
      <c r="E33" s="5"/>
      <c r="F33" s="5"/>
      <c r="G33" s="5"/>
      <c r="H33" s="5"/>
      <c r="I33" s="5"/>
    </row>
    <row r="34" spans="5:9" s="2" customFormat="1" ht="12.75">
      <c r="E34" s="5"/>
      <c r="F34" s="5"/>
      <c r="G34" s="5"/>
      <c r="H34" s="5"/>
      <c r="I34" s="5"/>
    </row>
    <row r="35" spans="2:9" s="4" customFormat="1" ht="12.75">
      <c r="B35" s="4" t="s">
        <v>12</v>
      </c>
      <c r="D35" s="68"/>
      <c r="E35" s="6"/>
      <c r="F35" s="6"/>
      <c r="G35" s="6"/>
      <c r="H35" s="6"/>
      <c r="I35" s="6"/>
    </row>
    <row r="36" spans="5:9" s="4" customFormat="1" ht="12.75">
      <c r="E36" s="6"/>
      <c r="F36" s="6"/>
      <c r="G36" s="6"/>
      <c r="H36" s="6"/>
      <c r="I36" s="6"/>
    </row>
    <row r="37" spans="5:9" s="4" customFormat="1" ht="12.75">
      <c r="E37" s="6"/>
      <c r="F37" s="6"/>
      <c r="G37" s="6"/>
      <c r="H37" s="6"/>
      <c r="I37" s="6"/>
    </row>
    <row r="38" spans="2:9" s="4" customFormat="1" ht="12.75">
      <c r="B38" s="4" t="s">
        <v>10</v>
      </c>
      <c r="E38" s="6"/>
      <c r="F38" s="6"/>
      <c r="G38" s="6"/>
      <c r="H38" s="6"/>
      <c r="I38" s="6"/>
    </row>
    <row r="39" spans="2:9" s="4" customFormat="1" ht="12.75">
      <c r="B39" s="63" t="s">
        <v>98</v>
      </c>
      <c r="C39" s="64"/>
      <c r="D39" s="64"/>
      <c r="E39" s="6"/>
      <c r="F39" s="6"/>
      <c r="G39" s="6"/>
      <c r="H39" s="6"/>
      <c r="I39" s="6"/>
    </row>
    <row r="40" s="6" customFormat="1" ht="12.75">
      <c r="B40" s="7"/>
    </row>
    <row r="41" s="4" customFormat="1" ht="12.75">
      <c r="B41" s="9" t="str">
        <f>CONCATENATE("У табеле за ",D25,". годину се уносе остварене вредности до датума обраде.")</f>
        <v>У табеле за . годину се уносе остварене вредности до датума обраде.</v>
      </c>
    </row>
    <row r="42" s="4" customFormat="1" ht="12.75">
      <c r="B42" s="9"/>
    </row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</sheetData>
  <sheetProtection/>
  <printOptions horizontalCentered="1"/>
  <pageMargins left="0.25" right="0.25" top="0.48" bottom="0.49" header="0.25" footer="0.22"/>
  <pageSetup fitToHeight="1" fitToWidth="1" horizontalDpi="600" verticalDpi="600" orientation="landscape" paperSize="9" scale="99" r:id="rId2"/>
  <headerFooter alignWithMargins="0">
    <oddFooter>&amp;CСтрана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showGridLines="0" view="pageBreakPreview" zoomScaleSheetLayoutView="100" workbookViewId="0" topLeftCell="A1">
      <selection activeCell="D26" sqref="D26"/>
    </sheetView>
  </sheetViews>
  <sheetFormatPr defaultColWidth="9.140625" defaultRowHeight="12.75"/>
  <cols>
    <col min="1" max="1" width="3.7109375" style="1" customWidth="1"/>
    <col min="2" max="2" width="8.57421875" style="1" customWidth="1"/>
    <col min="3" max="3" width="37.28125" style="1" customWidth="1"/>
    <col min="4" max="4" width="11.28125" style="1" customWidth="1"/>
    <col min="5" max="8" width="10.7109375" style="1" customWidth="1"/>
    <col min="9" max="9" width="12.57421875" style="1" customWidth="1"/>
    <col min="10" max="10" width="10.7109375" style="1" customWidth="1"/>
    <col min="11" max="11" width="11.57421875" style="1" customWidth="1"/>
    <col min="12" max="13" width="10.7109375" style="1" customWidth="1"/>
    <col min="14" max="14" width="11.28125" style="1" customWidth="1"/>
    <col min="15" max="15" width="10.7109375" style="1" customWidth="1"/>
    <col min="16" max="16" width="12.57421875" style="1" customWidth="1"/>
    <col min="17" max="17" width="14.140625" style="1" bestFit="1" customWidth="1"/>
    <col min="18" max="18" width="14.00390625" style="1" customWidth="1"/>
    <col min="19" max="16384" width="9.140625" style="1" customWidth="1"/>
  </cols>
  <sheetData>
    <row r="1" s="74" customFormat="1" ht="12.75">
      <c r="A1" s="73" t="s">
        <v>0</v>
      </c>
    </row>
    <row r="2" spans="1:18" ht="15" customHeight="1">
      <c r="A2" s="8"/>
      <c r="B2" s="8" t="str">
        <f>+CONCATENATE('Poc.strana'!B22,'Poc.strana'!D22)</f>
        <v>Назив енергетског субјекта:</v>
      </c>
      <c r="C2" s="8"/>
      <c r="D2" s="8"/>
      <c r="E2" s="8"/>
      <c r="R2" s="75"/>
    </row>
    <row r="3" spans="1:18" ht="15" customHeight="1">
      <c r="A3" s="8"/>
      <c r="B3" s="8" t="str">
        <f>+CONCATENATE('Poc.strana'!B16," ",'Poc.strana'!D16)</f>
        <v>Енергетска делатност: Складиштење и управљање складиштем природног гаса</v>
      </c>
      <c r="C3" s="4"/>
      <c r="D3" s="8"/>
      <c r="E3" s="8"/>
      <c r="R3" s="75"/>
    </row>
    <row r="4" spans="1:18" ht="15" customHeight="1">
      <c r="A4" s="8"/>
      <c r="B4" s="8" t="str">
        <f>+CONCATENATE('Poc.strana'!B25," ",'Poc.strana'!D25)</f>
        <v>Година - период извештавања: </v>
      </c>
      <c r="C4" s="8"/>
      <c r="R4" s="75"/>
    </row>
    <row r="5" spans="2:18" s="55" customFormat="1" ht="28.5" customHeight="1">
      <c r="B5" s="56"/>
      <c r="C5" s="57"/>
      <c r="D5" s="58"/>
      <c r="F5" s="106" t="s">
        <v>74</v>
      </c>
      <c r="G5" s="107"/>
      <c r="H5" s="107"/>
      <c r="I5" s="107"/>
      <c r="J5" s="107"/>
      <c r="K5" s="107"/>
      <c r="L5" s="59"/>
      <c r="M5" s="59"/>
      <c r="N5" s="59"/>
      <c r="O5" s="59"/>
      <c r="P5" s="60"/>
      <c r="R5" s="75"/>
    </row>
    <row r="6" spans="5:16" ht="15">
      <c r="E6" s="94"/>
      <c r="F6" s="94"/>
      <c r="P6" s="100" t="s">
        <v>95</v>
      </c>
    </row>
    <row r="7" spans="2:17" ht="9" customHeight="1" thickBot="1">
      <c r="B7" s="87"/>
      <c r="C7" s="98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Q7" s="93"/>
    </row>
    <row r="8" spans="2:17" ht="24.75" customHeight="1" thickTop="1">
      <c r="B8" s="61" t="s">
        <v>69</v>
      </c>
      <c r="C8" s="62" t="s">
        <v>70</v>
      </c>
      <c r="D8" s="12" t="s">
        <v>13</v>
      </c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1" t="s">
        <v>19</v>
      </c>
      <c r="K8" s="11" t="s">
        <v>20</v>
      </c>
      <c r="L8" s="11" t="s">
        <v>21</v>
      </c>
      <c r="M8" s="11" t="s">
        <v>22</v>
      </c>
      <c r="N8" s="11" t="s">
        <v>23</v>
      </c>
      <c r="O8" s="11" t="s">
        <v>24</v>
      </c>
      <c r="P8" s="10" t="s">
        <v>25</v>
      </c>
      <c r="Q8" s="93"/>
    </row>
    <row r="9" spans="2:17" ht="24.75" customHeight="1">
      <c r="B9" s="43" t="s">
        <v>50</v>
      </c>
      <c r="C9" s="44" t="s">
        <v>49</v>
      </c>
      <c r="D9" s="45">
        <f aca="true" t="shared" si="0" ref="D9:O9">D13+D17+D38-D21-D25</f>
        <v>0</v>
      </c>
      <c r="E9" s="45">
        <f t="shared" si="0"/>
        <v>0</v>
      </c>
      <c r="F9" s="45">
        <f t="shared" si="0"/>
        <v>0</v>
      </c>
      <c r="G9" s="45">
        <f t="shared" si="0"/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45">
        <f t="shared" si="0"/>
        <v>0</v>
      </c>
      <c r="L9" s="45">
        <f t="shared" si="0"/>
        <v>0</v>
      </c>
      <c r="M9" s="45">
        <f t="shared" si="0"/>
        <v>0</v>
      </c>
      <c r="N9" s="45">
        <f t="shared" si="0"/>
        <v>0</v>
      </c>
      <c r="O9" s="45">
        <f t="shared" si="0"/>
        <v>0</v>
      </c>
      <c r="P9" s="46">
        <f>SUM(D9:O9)</f>
        <v>0</v>
      </c>
      <c r="Q9" s="93"/>
    </row>
    <row r="10" spans="2:17" ht="24.75" customHeight="1">
      <c r="B10" s="43" t="s">
        <v>62</v>
      </c>
      <c r="C10" s="44" t="s">
        <v>55</v>
      </c>
      <c r="D10" s="45">
        <f aca="true" t="shared" si="1" ref="D10:O10">D14+D26-D39-D21-D25</f>
        <v>0</v>
      </c>
      <c r="E10" s="45">
        <f t="shared" si="1"/>
        <v>0</v>
      </c>
      <c r="F10" s="45">
        <f t="shared" si="1"/>
        <v>0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 t="shared" si="1"/>
        <v>0</v>
      </c>
      <c r="K10" s="45">
        <f t="shared" si="1"/>
        <v>0</v>
      </c>
      <c r="L10" s="45">
        <f t="shared" si="1"/>
        <v>0</v>
      </c>
      <c r="M10" s="45">
        <f t="shared" si="1"/>
        <v>0</v>
      </c>
      <c r="N10" s="45">
        <f t="shared" si="1"/>
        <v>0</v>
      </c>
      <c r="O10" s="45">
        <f t="shared" si="1"/>
        <v>0</v>
      </c>
      <c r="P10" s="46">
        <f>SUM(D10:O10)</f>
        <v>0</v>
      </c>
      <c r="Q10" s="93"/>
    </row>
    <row r="11" spans="2:17" ht="24.75" customHeight="1">
      <c r="B11" s="48" t="s">
        <v>57</v>
      </c>
      <c r="C11" s="44" t="s">
        <v>53</v>
      </c>
      <c r="D11" s="49">
        <f aca="true" t="shared" si="2" ref="D11:O11">D12+D13-D14</f>
        <v>0</v>
      </c>
      <c r="E11" s="49">
        <f>E12+E13-E14</f>
        <v>0</v>
      </c>
      <c r="F11" s="49">
        <f t="shared" si="2"/>
        <v>0</v>
      </c>
      <c r="G11" s="49">
        <f t="shared" si="2"/>
        <v>0</v>
      </c>
      <c r="H11" s="49">
        <f t="shared" si="2"/>
        <v>0</v>
      </c>
      <c r="I11" s="49">
        <f t="shared" si="2"/>
        <v>0</v>
      </c>
      <c r="J11" s="49">
        <f t="shared" si="2"/>
        <v>0</v>
      </c>
      <c r="K11" s="49">
        <f t="shared" si="2"/>
        <v>0</v>
      </c>
      <c r="L11" s="49">
        <f t="shared" si="2"/>
        <v>0</v>
      </c>
      <c r="M11" s="49">
        <f t="shared" si="2"/>
        <v>0</v>
      </c>
      <c r="N11" s="49">
        <f t="shared" si="2"/>
        <v>0</v>
      </c>
      <c r="O11" s="49">
        <f t="shared" si="2"/>
        <v>0</v>
      </c>
      <c r="P11" s="46"/>
      <c r="Q11" s="93"/>
    </row>
    <row r="12" spans="2:17" ht="24.75" customHeight="1">
      <c r="B12" s="14" t="s">
        <v>38</v>
      </c>
      <c r="C12" s="33" t="s">
        <v>51</v>
      </c>
      <c r="D12" s="70"/>
      <c r="E12" s="104">
        <f>D12+D13-D14</f>
        <v>0</v>
      </c>
      <c r="F12" s="104">
        <f aca="true" t="shared" si="3" ref="F12:O12">E12+E13-E14</f>
        <v>0</v>
      </c>
      <c r="G12" s="104">
        <f t="shared" si="3"/>
        <v>0</v>
      </c>
      <c r="H12" s="104">
        <f t="shared" si="3"/>
        <v>0</v>
      </c>
      <c r="I12" s="104">
        <f t="shared" si="3"/>
        <v>0</v>
      </c>
      <c r="J12" s="104">
        <f t="shared" si="3"/>
        <v>0</v>
      </c>
      <c r="K12" s="104">
        <f t="shared" si="3"/>
        <v>0</v>
      </c>
      <c r="L12" s="104">
        <f t="shared" si="3"/>
        <v>0</v>
      </c>
      <c r="M12" s="104">
        <f t="shared" si="3"/>
        <v>0</v>
      </c>
      <c r="N12" s="104">
        <f t="shared" si="3"/>
        <v>0</v>
      </c>
      <c r="O12" s="104">
        <f t="shared" si="3"/>
        <v>0</v>
      </c>
      <c r="P12" s="78"/>
      <c r="Q12" s="93"/>
    </row>
    <row r="13" spans="2:17" ht="24.75" customHeight="1">
      <c r="B13" s="13" t="s">
        <v>39</v>
      </c>
      <c r="C13" s="18" t="s">
        <v>33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30">
        <f>SUM(D13:O13)</f>
        <v>0</v>
      </c>
      <c r="Q13" s="93"/>
    </row>
    <row r="14" spans="2:17" ht="24.75" customHeight="1">
      <c r="B14" s="16" t="s">
        <v>40</v>
      </c>
      <c r="C14" s="33" t="s">
        <v>56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51">
        <f>SUM(D14:O14)</f>
        <v>0</v>
      </c>
      <c r="Q14" s="93"/>
    </row>
    <row r="15" spans="2:17" ht="24.75" customHeight="1">
      <c r="B15" s="48" t="s">
        <v>61</v>
      </c>
      <c r="C15" s="44" t="s">
        <v>54</v>
      </c>
      <c r="D15" s="49">
        <f aca="true" t="shared" si="4" ref="D15:O15">D16+D17-D26</f>
        <v>0</v>
      </c>
      <c r="E15" s="49">
        <f t="shared" si="4"/>
        <v>0</v>
      </c>
      <c r="F15" s="49">
        <f t="shared" si="4"/>
        <v>0</v>
      </c>
      <c r="G15" s="49">
        <f t="shared" si="4"/>
        <v>0</v>
      </c>
      <c r="H15" s="49">
        <f t="shared" si="4"/>
        <v>0</v>
      </c>
      <c r="I15" s="49">
        <f t="shared" si="4"/>
        <v>0</v>
      </c>
      <c r="J15" s="49">
        <f t="shared" si="4"/>
        <v>0</v>
      </c>
      <c r="K15" s="49">
        <f t="shared" si="4"/>
        <v>0</v>
      </c>
      <c r="L15" s="49">
        <f t="shared" si="4"/>
        <v>0</v>
      </c>
      <c r="M15" s="49">
        <f t="shared" si="4"/>
        <v>0</v>
      </c>
      <c r="N15" s="49">
        <f t="shared" si="4"/>
        <v>0</v>
      </c>
      <c r="O15" s="49">
        <f t="shared" si="4"/>
        <v>0</v>
      </c>
      <c r="P15" s="46"/>
      <c r="Q15" s="93"/>
    </row>
    <row r="16" spans="2:16" ht="24.75" customHeight="1">
      <c r="B16" s="15" t="s">
        <v>58</v>
      </c>
      <c r="C16" s="33" t="s">
        <v>52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8"/>
    </row>
    <row r="17" spans="2:16" ht="24.75" customHeight="1">
      <c r="B17" s="16" t="s">
        <v>59</v>
      </c>
      <c r="C17" s="18" t="s">
        <v>99</v>
      </c>
      <c r="D17" s="104">
        <f>D18+D22</f>
        <v>0</v>
      </c>
      <c r="E17" s="104">
        <f aca="true" t="shared" si="5" ref="E17:O17">E18+E22</f>
        <v>0</v>
      </c>
      <c r="F17" s="104">
        <f t="shared" si="5"/>
        <v>0</v>
      </c>
      <c r="G17" s="104">
        <f t="shared" si="5"/>
        <v>0</v>
      </c>
      <c r="H17" s="104">
        <f t="shared" si="5"/>
        <v>0</v>
      </c>
      <c r="I17" s="104">
        <f t="shared" si="5"/>
        <v>0</v>
      </c>
      <c r="J17" s="104">
        <f t="shared" si="5"/>
        <v>0</v>
      </c>
      <c r="K17" s="104">
        <f t="shared" si="5"/>
        <v>0</v>
      </c>
      <c r="L17" s="104">
        <f t="shared" si="5"/>
        <v>0</v>
      </c>
      <c r="M17" s="104">
        <f t="shared" si="5"/>
        <v>0</v>
      </c>
      <c r="N17" s="104">
        <f t="shared" si="5"/>
        <v>0</v>
      </c>
      <c r="O17" s="104">
        <f t="shared" si="5"/>
        <v>0</v>
      </c>
      <c r="P17" s="30">
        <f>SUM(D17:O17)</f>
        <v>0</v>
      </c>
    </row>
    <row r="18" spans="2:16" ht="24.75" customHeight="1">
      <c r="B18" s="97" t="s">
        <v>76</v>
      </c>
      <c r="C18" s="101" t="s">
        <v>107</v>
      </c>
      <c r="D18" s="105">
        <f>D19-D20+D21</f>
        <v>0</v>
      </c>
      <c r="E18" s="105">
        <f aca="true" t="shared" si="6" ref="E18:O18">E19-E20+E21</f>
        <v>0</v>
      </c>
      <c r="F18" s="105">
        <f t="shared" si="6"/>
        <v>0</v>
      </c>
      <c r="G18" s="105">
        <f t="shared" si="6"/>
        <v>0</v>
      </c>
      <c r="H18" s="105">
        <f t="shared" si="6"/>
        <v>0</v>
      </c>
      <c r="I18" s="105">
        <f t="shared" si="6"/>
        <v>0</v>
      </c>
      <c r="J18" s="105">
        <f t="shared" si="6"/>
        <v>0</v>
      </c>
      <c r="K18" s="105">
        <f t="shared" si="6"/>
        <v>0</v>
      </c>
      <c r="L18" s="105">
        <f t="shared" si="6"/>
        <v>0</v>
      </c>
      <c r="M18" s="105">
        <f t="shared" si="6"/>
        <v>0</v>
      </c>
      <c r="N18" s="105">
        <f t="shared" si="6"/>
        <v>0</v>
      </c>
      <c r="O18" s="105">
        <f t="shared" si="6"/>
        <v>0</v>
      </c>
      <c r="P18" s="30">
        <f>SUM(D18:O18)</f>
        <v>0</v>
      </c>
    </row>
    <row r="19" spans="2:16" ht="24.75" customHeight="1">
      <c r="B19" s="97" t="s">
        <v>86</v>
      </c>
      <c r="C19" s="17" t="s">
        <v>109</v>
      </c>
      <c r="D19" s="102"/>
      <c r="E19" s="102"/>
      <c r="F19" s="102"/>
      <c r="G19" s="102"/>
      <c r="H19" s="102"/>
      <c r="I19" s="70"/>
      <c r="J19" s="70"/>
      <c r="K19" s="70"/>
      <c r="L19" s="70"/>
      <c r="M19" s="70"/>
      <c r="N19" s="70"/>
      <c r="O19" s="70"/>
      <c r="P19" s="30"/>
    </row>
    <row r="20" spans="2:16" ht="24.75" customHeight="1">
      <c r="B20" s="97" t="s">
        <v>87</v>
      </c>
      <c r="C20" s="17" t="s">
        <v>108</v>
      </c>
      <c r="D20" s="102"/>
      <c r="E20" s="102"/>
      <c r="F20" s="102"/>
      <c r="G20" s="102"/>
      <c r="H20" s="102"/>
      <c r="I20" s="70"/>
      <c r="J20" s="70"/>
      <c r="K20" s="70"/>
      <c r="L20" s="70"/>
      <c r="M20" s="70"/>
      <c r="N20" s="70"/>
      <c r="O20" s="70"/>
      <c r="P20" s="30"/>
    </row>
    <row r="21" spans="2:16" ht="24.75" customHeight="1">
      <c r="B21" s="97" t="s">
        <v>88</v>
      </c>
      <c r="C21" s="17" t="s">
        <v>93</v>
      </c>
      <c r="D21" s="102"/>
      <c r="E21" s="102"/>
      <c r="F21" s="102"/>
      <c r="G21" s="102"/>
      <c r="H21" s="102"/>
      <c r="I21" s="70"/>
      <c r="J21" s="70"/>
      <c r="K21" s="70"/>
      <c r="L21" s="70"/>
      <c r="M21" s="70"/>
      <c r="N21" s="70"/>
      <c r="O21" s="70"/>
      <c r="P21" s="30">
        <f>SUM(D21:O21)</f>
        <v>0</v>
      </c>
    </row>
    <row r="22" spans="2:16" ht="24.75" customHeight="1">
      <c r="B22" s="97" t="s">
        <v>77</v>
      </c>
      <c r="C22" s="103" t="s">
        <v>107</v>
      </c>
      <c r="D22" s="104">
        <f>D23-D24+D25</f>
        <v>0</v>
      </c>
      <c r="E22" s="104">
        <f aca="true" t="shared" si="7" ref="E22:O22">E23-E24+E25</f>
        <v>0</v>
      </c>
      <c r="F22" s="104">
        <f t="shared" si="7"/>
        <v>0</v>
      </c>
      <c r="G22" s="104">
        <f t="shared" si="7"/>
        <v>0</v>
      </c>
      <c r="H22" s="104">
        <f t="shared" si="7"/>
        <v>0</v>
      </c>
      <c r="I22" s="104">
        <f t="shared" si="7"/>
        <v>0</v>
      </c>
      <c r="J22" s="104">
        <f t="shared" si="7"/>
        <v>0</v>
      </c>
      <c r="K22" s="104">
        <f t="shared" si="7"/>
        <v>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4">
        <f t="shared" si="7"/>
        <v>0</v>
      </c>
      <c r="P22" s="30">
        <f>SUM(D22:O22)</f>
        <v>0</v>
      </c>
    </row>
    <row r="23" spans="2:16" ht="24.75" customHeight="1">
      <c r="B23" s="97" t="s">
        <v>89</v>
      </c>
      <c r="C23" s="17" t="s">
        <v>92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30"/>
    </row>
    <row r="24" spans="2:16" ht="24.75" customHeight="1">
      <c r="B24" s="97" t="s">
        <v>90</v>
      </c>
      <c r="C24" s="17" t="s">
        <v>94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30"/>
    </row>
    <row r="25" spans="2:16" ht="24.75" customHeight="1">
      <c r="B25" s="97" t="s">
        <v>91</v>
      </c>
      <c r="C25" s="17" t="s">
        <v>96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30"/>
    </row>
    <row r="26" spans="2:16" ht="24.75" customHeight="1">
      <c r="B26" s="97" t="s">
        <v>60</v>
      </c>
      <c r="C26" s="17" t="s">
        <v>100</v>
      </c>
      <c r="D26" s="104">
        <f>D27+D31</f>
        <v>0</v>
      </c>
      <c r="E26" s="104">
        <f aca="true" t="shared" si="8" ref="E26:O26">E27+E31</f>
        <v>0</v>
      </c>
      <c r="F26" s="104">
        <f t="shared" si="8"/>
        <v>0</v>
      </c>
      <c r="G26" s="104">
        <f t="shared" si="8"/>
        <v>0</v>
      </c>
      <c r="H26" s="104">
        <f t="shared" si="8"/>
        <v>0</v>
      </c>
      <c r="I26" s="104">
        <f t="shared" si="8"/>
        <v>0</v>
      </c>
      <c r="J26" s="104">
        <f t="shared" si="8"/>
        <v>0</v>
      </c>
      <c r="K26" s="104">
        <f t="shared" si="8"/>
        <v>0</v>
      </c>
      <c r="L26" s="104">
        <f t="shared" si="8"/>
        <v>0</v>
      </c>
      <c r="M26" s="104">
        <f t="shared" si="8"/>
        <v>0</v>
      </c>
      <c r="N26" s="104">
        <f t="shared" si="8"/>
        <v>0</v>
      </c>
      <c r="O26" s="104">
        <f t="shared" si="8"/>
        <v>0</v>
      </c>
      <c r="P26" s="96">
        <f>SUM(D26:O26)</f>
        <v>0</v>
      </c>
    </row>
    <row r="27" spans="2:16" ht="24.75" customHeight="1">
      <c r="B27" s="97" t="s">
        <v>78</v>
      </c>
      <c r="C27" s="103" t="s">
        <v>100</v>
      </c>
      <c r="D27" s="104">
        <f>D28+D29+D30</f>
        <v>0</v>
      </c>
      <c r="E27" s="104">
        <f aca="true" t="shared" si="9" ref="E27:O27">E28+E29+E30</f>
        <v>0</v>
      </c>
      <c r="F27" s="104">
        <f t="shared" si="9"/>
        <v>0</v>
      </c>
      <c r="G27" s="104">
        <f t="shared" si="9"/>
        <v>0</v>
      </c>
      <c r="H27" s="104">
        <f t="shared" si="9"/>
        <v>0</v>
      </c>
      <c r="I27" s="104">
        <f t="shared" si="9"/>
        <v>0</v>
      </c>
      <c r="J27" s="104">
        <f t="shared" si="9"/>
        <v>0</v>
      </c>
      <c r="K27" s="104">
        <f t="shared" si="9"/>
        <v>0</v>
      </c>
      <c r="L27" s="104">
        <f t="shared" si="9"/>
        <v>0</v>
      </c>
      <c r="M27" s="104">
        <f t="shared" si="9"/>
        <v>0</v>
      </c>
      <c r="N27" s="104">
        <f t="shared" si="9"/>
        <v>0</v>
      </c>
      <c r="O27" s="104">
        <f t="shared" si="9"/>
        <v>0</v>
      </c>
      <c r="P27" s="96">
        <f>SUM(D27:O27)</f>
        <v>0</v>
      </c>
    </row>
    <row r="28" spans="2:16" ht="24.75" customHeight="1">
      <c r="B28" s="97" t="s">
        <v>80</v>
      </c>
      <c r="C28" s="103" t="s">
        <v>103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30"/>
    </row>
    <row r="29" spans="2:16" ht="24.75" customHeight="1">
      <c r="B29" s="97" t="s">
        <v>81</v>
      </c>
      <c r="C29" s="103" t="s">
        <v>106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30"/>
    </row>
    <row r="30" spans="2:16" ht="24.75" customHeight="1">
      <c r="B30" s="97" t="s">
        <v>82</v>
      </c>
      <c r="C30" s="103" t="s">
        <v>105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30"/>
    </row>
    <row r="31" spans="2:16" ht="24.75" customHeight="1">
      <c r="B31" s="97" t="s">
        <v>79</v>
      </c>
      <c r="C31" s="103" t="s">
        <v>102</v>
      </c>
      <c r="D31" s="104">
        <f>D32+D33+D34</f>
        <v>0</v>
      </c>
      <c r="E31" s="104">
        <f aca="true" t="shared" si="10" ref="E31:O31">E32+E33+E34</f>
        <v>0</v>
      </c>
      <c r="F31" s="104">
        <f t="shared" si="10"/>
        <v>0</v>
      </c>
      <c r="G31" s="104">
        <f t="shared" si="10"/>
        <v>0</v>
      </c>
      <c r="H31" s="104">
        <f t="shared" si="10"/>
        <v>0</v>
      </c>
      <c r="I31" s="104">
        <f t="shared" si="10"/>
        <v>0</v>
      </c>
      <c r="J31" s="104">
        <f t="shared" si="10"/>
        <v>0</v>
      </c>
      <c r="K31" s="104">
        <f t="shared" si="10"/>
        <v>0</v>
      </c>
      <c r="L31" s="104">
        <f t="shared" si="10"/>
        <v>0</v>
      </c>
      <c r="M31" s="104">
        <f t="shared" si="10"/>
        <v>0</v>
      </c>
      <c r="N31" s="104">
        <f t="shared" si="10"/>
        <v>0</v>
      </c>
      <c r="O31" s="104">
        <f t="shared" si="10"/>
        <v>0</v>
      </c>
      <c r="P31" s="30">
        <f>SUM(D31:O31)</f>
        <v>0</v>
      </c>
    </row>
    <row r="32" spans="2:16" ht="24.75" customHeight="1">
      <c r="B32" s="97" t="s">
        <v>83</v>
      </c>
      <c r="C32" s="103" t="s">
        <v>103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30"/>
    </row>
    <row r="33" spans="2:16" ht="24.75" customHeight="1">
      <c r="B33" s="97" t="s">
        <v>84</v>
      </c>
      <c r="C33" s="103" t="s">
        <v>104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30"/>
    </row>
    <row r="34" spans="2:16" ht="24.75" customHeight="1">
      <c r="B34" s="16" t="s">
        <v>85</v>
      </c>
      <c r="C34" s="103" t="s">
        <v>105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30"/>
    </row>
    <row r="35" spans="2:16" ht="24.75" customHeight="1">
      <c r="B35" s="16" t="s">
        <v>63</v>
      </c>
      <c r="C35" s="52" t="s">
        <v>44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95"/>
    </row>
    <row r="36" spans="2:16" ht="24.75" customHeight="1">
      <c r="B36" s="48" t="s">
        <v>64</v>
      </c>
      <c r="C36" s="44" t="s">
        <v>46</v>
      </c>
      <c r="D36" s="49">
        <f aca="true" t="shared" si="11" ref="D36:O36">+D15-D35</f>
        <v>0</v>
      </c>
      <c r="E36" s="49">
        <f t="shared" si="11"/>
        <v>0</v>
      </c>
      <c r="F36" s="49">
        <f t="shared" si="11"/>
        <v>0</v>
      </c>
      <c r="G36" s="49">
        <f t="shared" si="11"/>
        <v>0</v>
      </c>
      <c r="H36" s="49">
        <f t="shared" si="11"/>
        <v>0</v>
      </c>
      <c r="I36" s="49">
        <f t="shared" si="11"/>
        <v>0</v>
      </c>
      <c r="J36" s="49">
        <f t="shared" si="11"/>
        <v>0</v>
      </c>
      <c r="K36" s="49">
        <f t="shared" si="11"/>
        <v>0</v>
      </c>
      <c r="L36" s="49">
        <f t="shared" si="11"/>
        <v>0</v>
      </c>
      <c r="M36" s="49">
        <f t="shared" si="11"/>
        <v>0</v>
      </c>
      <c r="N36" s="49">
        <f t="shared" si="11"/>
        <v>0</v>
      </c>
      <c r="O36" s="49">
        <f t="shared" si="11"/>
        <v>0</v>
      </c>
      <c r="P36" s="50">
        <f>SUM(D36:O36)</f>
        <v>0</v>
      </c>
    </row>
    <row r="37" spans="2:16" ht="24.75" customHeight="1">
      <c r="B37" s="53" t="s">
        <v>65</v>
      </c>
      <c r="C37" s="54" t="s">
        <v>37</v>
      </c>
      <c r="D37" s="49">
        <f aca="true" t="shared" si="12" ref="D37:O37">+D38+D39+D40</f>
        <v>0</v>
      </c>
      <c r="E37" s="49">
        <f t="shared" si="12"/>
        <v>0</v>
      </c>
      <c r="F37" s="49">
        <f t="shared" si="12"/>
        <v>0</v>
      </c>
      <c r="G37" s="49">
        <f t="shared" si="12"/>
        <v>0</v>
      </c>
      <c r="H37" s="49">
        <f t="shared" si="12"/>
        <v>0</v>
      </c>
      <c r="I37" s="49">
        <f t="shared" si="12"/>
        <v>0</v>
      </c>
      <c r="J37" s="49">
        <f t="shared" si="12"/>
        <v>0</v>
      </c>
      <c r="K37" s="49">
        <f t="shared" si="12"/>
        <v>0</v>
      </c>
      <c r="L37" s="49">
        <f t="shared" si="12"/>
        <v>0</v>
      </c>
      <c r="M37" s="49">
        <f t="shared" si="12"/>
        <v>0</v>
      </c>
      <c r="N37" s="49">
        <f t="shared" si="12"/>
        <v>0</v>
      </c>
      <c r="O37" s="49">
        <f t="shared" si="12"/>
        <v>0</v>
      </c>
      <c r="P37" s="50">
        <f>SUM(D37:O37)</f>
        <v>0</v>
      </c>
    </row>
    <row r="38" spans="2:16" ht="24.75" customHeight="1">
      <c r="B38" s="14" t="s">
        <v>66</v>
      </c>
      <c r="C38" s="17" t="s">
        <v>34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47">
        <f>SUM(D38:O38)</f>
        <v>0</v>
      </c>
    </row>
    <row r="39" spans="2:16" ht="24.75" customHeight="1">
      <c r="B39" s="20" t="s">
        <v>67</v>
      </c>
      <c r="C39" s="32" t="s">
        <v>35</v>
      </c>
      <c r="D39" s="69"/>
      <c r="E39" s="69"/>
      <c r="F39" s="71"/>
      <c r="G39" s="69"/>
      <c r="H39" s="69"/>
      <c r="I39" s="71"/>
      <c r="J39" s="69"/>
      <c r="K39" s="69"/>
      <c r="L39" s="71"/>
      <c r="M39" s="69"/>
      <c r="N39" s="69"/>
      <c r="O39" s="71"/>
      <c r="P39" s="30">
        <f>SUM(D39:O39)</f>
        <v>0</v>
      </c>
    </row>
    <row r="40" spans="2:16" ht="24.75" customHeight="1" thickBot="1">
      <c r="B40" s="21" t="s">
        <v>68</v>
      </c>
      <c r="C40" s="42" t="s">
        <v>36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31">
        <f>SUM(D40:O40)</f>
        <v>0</v>
      </c>
    </row>
    <row r="41" ht="9.75" customHeight="1" thickTop="1"/>
    <row r="42" spans="2:16" s="55" customFormat="1" ht="22.5" customHeight="1">
      <c r="B42" s="56"/>
      <c r="C42" s="57"/>
      <c r="D42" s="58"/>
      <c r="F42" s="106" t="s">
        <v>75</v>
      </c>
      <c r="G42" s="106"/>
      <c r="H42" s="106"/>
      <c r="I42" s="106"/>
      <c r="J42" s="106"/>
      <c r="K42" s="106"/>
      <c r="L42" s="106"/>
      <c r="M42" s="59"/>
      <c r="N42" s="59"/>
      <c r="O42" s="60" t="s">
        <v>101</v>
      </c>
      <c r="P42" s="60"/>
    </row>
    <row r="43" spans="2:16" s="19" customFormat="1" ht="9" customHeight="1" thickBot="1">
      <c r="B43" s="25"/>
      <c r="C43" s="26"/>
      <c r="D43" s="28"/>
      <c r="E43" s="28"/>
      <c r="F43" s="108"/>
      <c r="G43" s="108"/>
      <c r="H43" s="108"/>
      <c r="I43" s="108"/>
      <c r="J43" s="108"/>
      <c r="K43" s="108"/>
      <c r="L43" s="108"/>
      <c r="M43" s="29"/>
      <c r="N43" s="29"/>
      <c r="O43" s="29"/>
      <c r="P43" s="27"/>
    </row>
    <row r="44" spans="2:16" ht="24.75" customHeight="1" thickTop="1">
      <c r="B44" s="22" t="s">
        <v>28</v>
      </c>
      <c r="C44" s="23" t="s">
        <v>97</v>
      </c>
      <c r="D44" s="79" t="s">
        <v>13</v>
      </c>
      <c r="E44" s="80" t="s">
        <v>14</v>
      </c>
      <c r="F44" s="84" t="s">
        <v>29</v>
      </c>
      <c r="G44" s="80" t="s">
        <v>16</v>
      </c>
      <c r="H44" s="24" t="s">
        <v>30</v>
      </c>
      <c r="I44" s="79" t="s">
        <v>18</v>
      </c>
      <c r="J44" s="80" t="s">
        <v>19</v>
      </c>
      <c r="K44" s="84" t="s">
        <v>20</v>
      </c>
      <c r="L44" s="80" t="s">
        <v>31</v>
      </c>
      <c r="M44" s="79" t="s">
        <v>32</v>
      </c>
      <c r="N44" s="80" t="s">
        <v>23</v>
      </c>
      <c r="O44" s="88" t="s">
        <v>24</v>
      </c>
      <c r="P44" s="86"/>
    </row>
    <row r="45" spans="2:16" ht="24.75" customHeight="1">
      <c r="B45" s="35" t="s">
        <v>26</v>
      </c>
      <c r="C45" s="40" t="s">
        <v>41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9"/>
      <c r="P45" s="86"/>
    </row>
    <row r="46" spans="2:17" ht="24.75" customHeight="1" thickBot="1">
      <c r="B46" s="34" t="s">
        <v>27</v>
      </c>
      <c r="C46" s="39" t="s">
        <v>43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90"/>
      <c r="P46" s="86"/>
      <c r="Q46" s="93"/>
    </row>
    <row r="47" spans="2:17" ht="24.75" customHeight="1">
      <c r="B47" s="37" t="s">
        <v>48</v>
      </c>
      <c r="C47" s="38" t="s">
        <v>42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91"/>
      <c r="P47" s="86"/>
      <c r="Q47" s="93"/>
    </row>
    <row r="48" spans="2:17" ht="24.75" customHeight="1" thickBot="1">
      <c r="B48" s="36" t="s">
        <v>47</v>
      </c>
      <c r="C48" s="41" t="s">
        <v>45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92"/>
      <c r="P48" s="87"/>
      <c r="Q48" s="93"/>
    </row>
    <row r="49" ht="15.75" thickTop="1"/>
  </sheetData>
  <sheetProtection/>
  <mergeCells count="2">
    <mergeCell ref="F5:K5"/>
    <mergeCell ref="F42:L43"/>
  </mergeCells>
  <printOptions horizontalCentered="1"/>
  <pageMargins left="0.25" right="0.25" top="0.5" bottom="0.4" header="0.25" footer="0.22"/>
  <pageSetup horizontalDpi="600" verticalDpi="600" orientation="landscape" paperSize="9" scale="34" r:id="rId3"/>
  <headerFooter alignWithMargins="0">
    <oddFooter>&amp;CСтрана &amp;P од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IC-T-E_Trgovina na trzistu 10</dc:title>
  <dc:subject>Info pravila-Trgovina na trzistu</dc:subject>
  <dc:creator>Jasmina Trhulj</dc:creator>
  <cp:keywords/>
  <dc:description/>
  <cp:lastModifiedBy>BTM</cp:lastModifiedBy>
  <cp:lastPrinted>2022-06-27T08:48:44Z</cp:lastPrinted>
  <dcterms:created xsi:type="dcterms:W3CDTF">2006-07-05T09:57:32Z</dcterms:created>
  <dcterms:modified xsi:type="dcterms:W3CDTF">2024-01-05T10:53:43Z</dcterms:modified>
  <cp:category/>
  <cp:version/>
  <cp:contentType/>
  <cp:contentStatus/>
</cp:coreProperties>
</file>